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5520" tabRatio="911" firstSheet="2" activeTab="4"/>
  </bookViews>
  <sheets>
    <sheet name="KLSE Template" sheetId="1" r:id="rId1"/>
    <sheet name="Income Statement" sheetId="2" r:id="rId2"/>
    <sheet name="Statement of changes in equity" sheetId="3" r:id="rId3"/>
    <sheet name="Balance sheet" sheetId="4" r:id="rId4"/>
    <sheet name="Cash flow statement" sheetId="5" r:id="rId5"/>
  </sheets>
  <definedNames/>
  <calcPr fullCalcOnLoad="1"/>
</workbook>
</file>

<file path=xl/sharedStrings.xml><?xml version="1.0" encoding="utf-8"?>
<sst xmlns="http://schemas.openxmlformats.org/spreadsheetml/2006/main" count="181" uniqueCount="110">
  <si>
    <t>CRESCENDO CORPORATION BERHAD</t>
  </si>
  <si>
    <t>QUARTERLY REPORT</t>
  </si>
  <si>
    <t>(The figures have not been audited)</t>
  </si>
  <si>
    <t>Quarterly report on consolidated results for the fourth quarter ended 31/01/2003.</t>
  </si>
  <si>
    <t>INDIVIDUAL PERIOD</t>
  </si>
  <si>
    <t>CUMULATIVE PERIOD</t>
  </si>
  <si>
    <t>CURRENT</t>
  </si>
  <si>
    <t>PRECEDING YEAR</t>
  </si>
  <si>
    <t>YEAR</t>
  </si>
  <si>
    <t>CORRESPONDING</t>
  </si>
  <si>
    <t>QUARTER</t>
  </si>
  <si>
    <t>TO DATE</t>
  </si>
  <si>
    <t>PERIOD</t>
  </si>
  <si>
    <t>31/01/2003</t>
  </si>
  <si>
    <t>31/01/2002</t>
  </si>
  <si>
    <t>RM'000</t>
  </si>
  <si>
    <t>SUMMARY OF KEY FINANCIAL INFORMATION</t>
  </si>
  <si>
    <t>1</t>
  </si>
  <si>
    <t>Revenue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</si>
  <si>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</si>
  <si>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</si>
  <si>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</si>
  <si>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</si>
  <si>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 (sen)</t>
  </si>
  <si>
    <t>AS AT END OF</t>
  </si>
  <si>
    <t>AS AT PRECEDING</t>
  </si>
  <si>
    <t>CURRENT QUARTER</t>
  </si>
  <si>
    <t>FINANICIAL YEAR</t>
  </si>
  <si>
    <t>END</t>
  </si>
  <si>
    <t>Net tangible assets per share (RM)</t>
  </si>
  <si>
    <t>ADDITIONAL INFORMATION</t>
  </si>
  <si>
    <t>Profit / (loss) from operations</t>
  </si>
  <si>
    <t>Gross interest income</t>
  </si>
  <si>
    <t>Gross interest expense</t>
  </si>
  <si>
    <t>UNAUDITED CONDENSED CONSOLIDATED INCOME STATEMENT</t>
  </si>
  <si>
    <t>INDIVIDUAL QUARTER</t>
  </si>
  <si>
    <t>CUMULATIVE QUARTER</t>
  </si>
  <si>
    <t>Gross profit</t>
  </si>
  <si>
    <t>Other operating income</t>
  </si>
  <si>
    <t>Operating expenses</t>
  </si>
  <si>
    <t>Gain / (Loss) on disposal of investment</t>
  </si>
  <si>
    <t>Profit from operations</t>
  </si>
  <si>
    <t>Finance cost</t>
  </si>
  <si>
    <t>Diminution in value of shares in associated company</t>
  </si>
  <si>
    <t>Profit before tax</t>
  </si>
  <si>
    <t>Tax</t>
  </si>
  <si>
    <t>Profit after tax</t>
  </si>
  <si>
    <t>Minority interests</t>
  </si>
  <si>
    <t>Net profit for the financial year</t>
  </si>
  <si>
    <t>Earnings per share (sen):-</t>
  </si>
  <si>
    <t>Basic</t>
  </si>
  <si>
    <t>Dilluted</t>
  </si>
  <si>
    <t>UNAUDITED CONDENSED CONSOLIDATED STATEMENT OF CHANGES IN EQUITY</t>
  </si>
  <si>
    <t>Share</t>
  </si>
  <si>
    <t>Non distributable</t>
  </si>
  <si>
    <t>Distributable</t>
  </si>
  <si>
    <t>Capital</t>
  </si>
  <si>
    <t>Reserves</t>
  </si>
  <si>
    <t>Total</t>
  </si>
  <si>
    <t>Twelve months ended 31 January 2003</t>
  </si>
  <si>
    <t>Balance as at 1 February 2002</t>
  </si>
  <si>
    <t>Movement during the year</t>
  </si>
  <si>
    <t>Balance as at 31 January 2003</t>
  </si>
  <si>
    <t>Twelve months ended 31 January 2002</t>
  </si>
  <si>
    <t>Balance as at 1 February 2001</t>
  </si>
  <si>
    <t>Balance as at 31 January 2002</t>
  </si>
  <si>
    <t>UNAUDITED CONDENSED CONSOLIDATED BALANCE SHEET</t>
  </si>
  <si>
    <t>AS AT</t>
  </si>
  <si>
    <t>END OF</t>
  </si>
  <si>
    <t>PRECEDING</t>
  </si>
  <si>
    <t>FINANCIAL</t>
  </si>
  <si>
    <t>NON CURRENT ASSETS</t>
  </si>
  <si>
    <t>Property, plant and equipment</t>
  </si>
  <si>
    <t>Long term investments</t>
  </si>
  <si>
    <t>Other long term assets - Land and development expenditure</t>
  </si>
  <si>
    <t>CURRENT ASSETS</t>
  </si>
  <si>
    <t>Land and development expenditure</t>
  </si>
  <si>
    <t>Inventories</t>
  </si>
  <si>
    <t>Debtors</t>
  </si>
  <si>
    <t>Cash and cash equivalents</t>
  </si>
  <si>
    <t>CURRENT LIABILITIES</t>
  </si>
  <si>
    <t>Creditors</t>
  </si>
  <si>
    <t>Short term borrowings</t>
  </si>
  <si>
    <t>Provision for tax</t>
  </si>
  <si>
    <t>Net Current Assets</t>
  </si>
  <si>
    <t>NON CURRENT LIABILITIES</t>
  </si>
  <si>
    <t>Long term borrowings</t>
  </si>
  <si>
    <t>3% ICULS 2002/2007</t>
  </si>
  <si>
    <t>Deferred tax</t>
  </si>
  <si>
    <t>CAPITAL AND RESERVES</t>
  </si>
  <si>
    <t>Share capital</t>
  </si>
  <si>
    <t>Shareholders' equity</t>
  </si>
  <si>
    <t>UNAUDITED CONDENSED CONSOLIDATED CASH FLOW STATEMENT</t>
  </si>
  <si>
    <t>RM' 000</t>
  </si>
  <si>
    <t>Cash flows from operating activities</t>
  </si>
  <si>
    <t>Cash flows from investing activities</t>
  </si>
  <si>
    <t>Cash flows from financing activities</t>
  </si>
  <si>
    <t>Net (decrease) / increase in cash and cash equivalents</t>
  </si>
  <si>
    <t>Cash and cash equivalents at the beginning of the financial year</t>
  </si>
  <si>
    <t>Cash and cash equivalents at the end of the financial year</t>
  </si>
  <si>
    <t>Fixed deposits</t>
  </si>
  <si>
    <t>Cash and bank balances</t>
  </si>
  <si>
    <t>Bank overdraft</t>
  </si>
  <si>
    <t>As above</t>
  </si>
  <si>
    <t>(The Unaudited Condensed Consolidated Income Statement should be read in conjunction with the Annual Financial</t>
  </si>
  <si>
    <t>Statement for the financial year ended 31 January 2002)</t>
  </si>
  <si>
    <t>(The Unaudited Condensed Statement of Changes in Equity should be read in conjunction with the</t>
  </si>
  <si>
    <t>Annual Financial Statement for the financial year ended 31 January 2002)</t>
  </si>
  <si>
    <t>(The Unaudited Condensed Consolidated Income Statement should be read in conjunction with the</t>
  </si>
  <si>
    <t>(The Unaudited Condensed Cash Flow Statement should be read in conjunction with the Annual Financial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</si>
</sst>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4" xfId="15" applyNumberFormat="1" applyBorder="1" applyAlignment="1">
      <alignment/>
    </xf>
    <xf numFmtId="43" fontId="0" fillId="0" borderId="2" xfId="15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C29">
      <selection activeCell="C2" sqref="C2"/>
    </sheetView>
  </sheetViews>
  <sheetFormatPr defaultColWidth="9.140625" defaultRowHeight="12.75"/>
  <cols>
    <col min="1" max="1" width="3.57421875" style="0" customWidth="1"/>
    <col min="2" max="2" width="38.7109375" style="0" customWidth="1"/>
    <col min="3" max="3" width="11.421875" style="0" customWidth="1"/>
    <col min="4" max="4" width="0.5625" style="0" customWidth="1"/>
    <col min="5" max="5" width="16.8515625" style="0" customWidth="1"/>
    <col min="6" max="6" width="0.5625" style="0" customWidth="1"/>
    <col min="7" max="7" width="12.57421875" style="0" customWidth="1"/>
    <col min="8" max="8" width="0.5625" style="0" customWidth="1"/>
    <col min="9" max="9" width="17.85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7" spans="3:9" ht="12.75">
      <c r="C7" s="14" t="s">
        <v>4</v>
      </c>
      <c r="D7" s="14"/>
      <c r="E7" s="14"/>
      <c r="G7" s="14" t="s">
        <v>5</v>
      </c>
      <c r="H7" s="14"/>
      <c r="I7" s="14"/>
    </row>
    <row r="8" spans="3:9" ht="12.75">
      <c r="C8" s="3" t="s">
        <v>6</v>
      </c>
      <c r="D8" s="3"/>
      <c r="E8" s="3" t="s">
        <v>7</v>
      </c>
      <c r="G8" s="3" t="s">
        <v>6</v>
      </c>
      <c r="H8" s="3"/>
      <c r="I8" s="3" t="s">
        <v>7</v>
      </c>
    </row>
    <row r="9" spans="3:9" ht="12.75">
      <c r="C9" s="3" t="s">
        <v>8</v>
      </c>
      <c r="D9" s="3"/>
      <c r="E9" s="3" t="s">
        <v>9</v>
      </c>
      <c r="G9" s="3" t="s">
        <v>8</v>
      </c>
      <c r="H9" s="3"/>
      <c r="I9" s="3" t="s">
        <v>9</v>
      </c>
    </row>
    <row r="10" spans="3:9" ht="12.75">
      <c r="C10" s="3" t="s">
        <v>10</v>
      </c>
      <c r="D10" s="3"/>
      <c r="E10" s="3" t="s">
        <v>10</v>
      </c>
      <c r="G10" s="3" t="s">
        <v>11</v>
      </c>
      <c r="H10" s="3"/>
      <c r="I10" s="3" t="s">
        <v>12</v>
      </c>
    </row>
    <row r="11" spans="3:9" ht="12.75">
      <c r="C11" s="3" t="s">
        <v>13</v>
      </c>
      <c r="D11" s="3"/>
      <c r="E11" s="3" t="s">
        <v>14</v>
      </c>
      <c r="G11" s="3" t="s">
        <v>13</v>
      </c>
      <c r="H11" s="3"/>
      <c r="I11" s="3" t="s">
        <v>14</v>
      </c>
    </row>
    <row r="12" spans="3:9" ht="12.75">
      <c r="C12" s="3" t="s">
        <v>15</v>
      </c>
      <c r="D12" s="3"/>
      <c r="E12" s="3" t="s">
        <v>15</v>
      </c>
      <c r="G12" s="3" t="s">
        <v>15</v>
      </c>
      <c r="H12" s="3"/>
      <c r="I12" s="3" t="s">
        <v>15</v>
      </c>
    </row>
    <row r="15" ht="12.75">
      <c r="A15" s="1" t="s">
        <v>16</v>
      </c>
    </row>
    <row r="17" spans="1:9" ht="12.75">
      <c r="A17" s="2" t="s">
        <v>17</v>
      </c>
      <c r="B17" t="s">
        <v>18</v>
      </c>
      <c r="C17" s="6">
        <v>16035</v>
      </c>
      <c r="D17" s="6"/>
      <c r="E17" s="6">
        <v>9670</v>
      </c>
      <c r="F17" s="6"/>
      <c r="G17" s="6">
        <v>62525</v>
      </c>
      <c r="H17" s="6"/>
      <c r="I17" s="6">
        <v>62109</v>
      </c>
    </row>
    <row r="18" spans="1:9" ht="12.75">
      <c r="A18" s="2"/>
      <c r="C18" s="6"/>
      <c r="D18" s="6"/>
      <c r="E18" s="6"/>
      <c r="F18" s="6"/>
      <c r="G18" s="6"/>
      <c r="H18" s="6"/>
      <c r="I18" s="6"/>
    </row>
    <row r="19" spans="1:9" ht="12.75">
      <c r="A19" s="2">
        <v>2</v>
      </c>
      <c r="B19" t="s">
        <v>19</v>
      </c>
      <c r="C19" s="6">
        <v>3962</v>
      </c>
      <c r="D19" s="6"/>
      <c r="E19" s="6">
        <v>2525</v>
      </c>
      <c r="F19" s="6"/>
      <c r="G19" s="6">
        <v>17148</v>
      </c>
      <c r="H19" s="6"/>
      <c r="I19" s="6">
        <v>17747</v>
      </c>
    </row>
    <row r="20" spans="1:9" ht="12.75">
      <c r="A20" s="2"/>
      <c r="C20" s="6"/>
      <c r="D20" s="6"/>
      <c r="E20" s="6"/>
      <c r="F20" s="6"/>
      <c r="G20" s="6"/>
      <c r="H20" s="6"/>
      <c r="I20" s="6"/>
    </row>
    <row r="21" spans="1:9" ht="12.75">
      <c r="A21" s="2">
        <v>3</v>
      </c>
      <c r="B21" t="s">
        <v>20</v>
      </c>
      <c r="C21" s="6">
        <v>3680</v>
      </c>
      <c r="D21" s="6"/>
      <c r="E21" s="6">
        <v>1741</v>
      </c>
      <c r="F21" s="6"/>
      <c r="G21" s="6">
        <v>13768</v>
      </c>
      <c r="H21" s="6"/>
      <c r="I21" s="6">
        <v>11760</v>
      </c>
    </row>
    <row r="22" spans="1:9" ht="12.75">
      <c r="A22" s="2"/>
      <c r="C22" s="6"/>
      <c r="D22" s="6"/>
      <c r="E22" s="6"/>
      <c r="F22" s="6"/>
      <c r="G22" s="6"/>
      <c r="H22" s="6"/>
      <c r="I22" s="6"/>
    </row>
    <row r="23" spans="1:9" ht="12.75">
      <c r="A23" s="2">
        <v>4</v>
      </c>
      <c r="B23" t="s">
        <v>21</v>
      </c>
      <c r="C23" s="6">
        <v>3680</v>
      </c>
      <c r="D23" s="6"/>
      <c r="E23" s="6">
        <v>1741</v>
      </c>
      <c r="F23" s="6"/>
      <c r="G23" s="6">
        <v>13768</v>
      </c>
      <c r="H23" s="6"/>
      <c r="I23" s="6">
        <v>11760</v>
      </c>
    </row>
    <row r="24" ht="12.75">
      <c r="A24" s="2"/>
    </row>
    <row r="25" spans="1:9" ht="12.75">
      <c r="A25" s="2">
        <v>5</v>
      </c>
      <c r="B25" t="s">
        <v>22</v>
      </c>
      <c r="C25" s="5">
        <v>3.37</v>
      </c>
      <c r="D25" s="5"/>
      <c r="E25" s="5">
        <v>1.6046674531779974</v>
      </c>
      <c r="F25" s="5"/>
      <c r="G25" s="5">
        <v>12.6</v>
      </c>
      <c r="H25" s="5"/>
      <c r="I25" s="5">
        <v>10.839109275918005</v>
      </c>
    </row>
    <row r="26" spans="1:9" ht="12.75">
      <c r="A26" s="2"/>
      <c r="C26" s="5"/>
      <c r="D26" s="5"/>
      <c r="E26" s="5"/>
      <c r="F26" s="5"/>
      <c r="G26" s="5"/>
      <c r="H26" s="5"/>
      <c r="I26" s="5"/>
    </row>
    <row r="27" spans="1:9" ht="12.75">
      <c r="A27" s="2">
        <v>6</v>
      </c>
      <c r="B27" t="s">
        <v>23</v>
      </c>
      <c r="C27" s="5">
        <v>2.5</v>
      </c>
      <c r="D27" s="5"/>
      <c r="E27" s="5">
        <v>2.5</v>
      </c>
      <c r="F27" s="5"/>
      <c r="G27" s="5">
        <v>5</v>
      </c>
      <c r="H27" s="5"/>
      <c r="I27" s="5">
        <v>5</v>
      </c>
    </row>
    <row r="28" ht="12.75">
      <c r="A28" s="2"/>
    </row>
    <row r="29" spans="1:9" ht="12.75">
      <c r="A29" s="2"/>
      <c r="G29" s="3" t="s">
        <v>24</v>
      </c>
      <c r="H29" s="3"/>
      <c r="I29" s="3" t="s">
        <v>25</v>
      </c>
    </row>
    <row r="30" spans="1:9" ht="12.75">
      <c r="A30" s="2"/>
      <c r="G30" s="3" t="s">
        <v>26</v>
      </c>
      <c r="H30" s="3"/>
      <c r="I30" s="3" t="s">
        <v>27</v>
      </c>
    </row>
    <row r="31" spans="1:9" ht="12.75">
      <c r="A31" s="2"/>
      <c r="G31" s="3"/>
      <c r="H31" s="3"/>
      <c r="I31" s="3" t="s">
        <v>28</v>
      </c>
    </row>
    <row r="32" ht="12.75">
      <c r="A32" s="2"/>
    </row>
    <row r="33" spans="1:9" ht="12.75">
      <c r="A33" s="2">
        <v>7</v>
      </c>
      <c r="B33" t="s">
        <v>29</v>
      </c>
      <c r="G33" s="5">
        <v>2.08</v>
      </c>
      <c r="H33" s="5"/>
      <c r="I33" s="5">
        <v>2.0294112225335494</v>
      </c>
    </row>
    <row r="34" ht="12.75">
      <c r="A34" s="2"/>
    </row>
    <row r="35" ht="12.75">
      <c r="A35" s="2"/>
    </row>
    <row r="36" ht="12.75">
      <c r="A36" s="2"/>
    </row>
    <row r="37" ht="12.75">
      <c r="A37" s="4" t="s">
        <v>30</v>
      </c>
    </row>
    <row r="38" ht="12.75">
      <c r="A38" s="2"/>
    </row>
    <row r="39" spans="1:9" ht="12.75">
      <c r="A39" s="2">
        <v>1</v>
      </c>
      <c r="B39" t="s">
        <v>31</v>
      </c>
      <c r="C39" s="6">
        <v>3987</v>
      </c>
      <c r="D39" s="6"/>
      <c r="E39" s="6">
        <v>2345</v>
      </c>
      <c r="F39" s="6"/>
      <c r="G39" s="6">
        <v>17247</v>
      </c>
      <c r="H39" s="6"/>
      <c r="I39" s="6">
        <v>19277</v>
      </c>
    </row>
    <row r="40" spans="1:9" ht="12.75">
      <c r="A40" s="2"/>
      <c r="C40" s="6"/>
      <c r="D40" s="6"/>
      <c r="E40" s="6"/>
      <c r="F40" s="6"/>
      <c r="G40" s="6"/>
      <c r="H40" s="6"/>
      <c r="I40" s="6"/>
    </row>
    <row r="41" spans="1:9" ht="12.75">
      <c r="A41" s="2">
        <v>2</v>
      </c>
      <c r="B41" t="s">
        <v>32</v>
      </c>
      <c r="C41" s="6">
        <v>-66.78600000000006</v>
      </c>
      <c r="D41" s="6"/>
      <c r="E41" s="6">
        <v>349</v>
      </c>
      <c r="F41" s="6"/>
      <c r="G41" s="6">
        <v>1839.834</v>
      </c>
      <c r="H41" s="6"/>
      <c r="I41" s="6">
        <v>2106</v>
      </c>
    </row>
    <row r="42" spans="1:9" ht="12.75">
      <c r="A42" s="2"/>
      <c r="C42" s="6"/>
      <c r="D42" s="6"/>
      <c r="E42" s="6"/>
      <c r="F42" s="6"/>
      <c r="G42" s="6"/>
      <c r="H42" s="6"/>
      <c r="I42" s="6"/>
    </row>
    <row r="43" spans="1:9" ht="12.75">
      <c r="A43" s="2">
        <v>3</v>
      </c>
      <c r="B43" t="s">
        <v>33</v>
      </c>
      <c r="C43" s="6">
        <v>-25</v>
      </c>
      <c r="D43" s="6"/>
      <c r="E43" s="6">
        <v>181</v>
      </c>
      <c r="F43" s="6"/>
      <c r="G43" s="6">
        <v>-99</v>
      </c>
      <c r="H43" s="6"/>
      <c r="I43" s="6">
        <v>-59</v>
      </c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mergeCells count="2">
    <mergeCell ref="C7:E7"/>
    <mergeCell ref="G7:I7"/>
  </mergeCells>
  <printOptions/>
  <pageMargins left="0.21" right="0.23" top="1" bottom="1" header="0.52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workbookViewId="0" topLeftCell="A19">
      <selection activeCell="B51" sqref="B51"/>
    </sheetView>
  </sheetViews>
  <sheetFormatPr defaultColWidth="9.140625" defaultRowHeight="12.75"/>
  <cols>
    <col min="1" max="1" width="2.7109375" style="0" customWidth="1"/>
    <col min="2" max="2" width="43.28125" style="0" customWidth="1"/>
    <col min="3" max="3" width="10.8515625" style="0" customWidth="1"/>
    <col min="4" max="4" width="0.42578125" style="0" customWidth="1"/>
    <col min="5" max="5" width="16.421875" style="0" customWidth="1"/>
    <col min="6" max="6" width="0.71875" style="0" customWidth="1"/>
    <col min="7" max="7" width="10.140625" style="0" customWidth="1"/>
    <col min="8" max="8" width="0.42578125" style="0" customWidth="1"/>
    <col min="9" max="9" width="17.574218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34</v>
      </c>
    </row>
    <row r="7" spans="3:9" ht="12.75">
      <c r="C7" s="14" t="s">
        <v>35</v>
      </c>
      <c r="D7" s="14"/>
      <c r="E7" s="14"/>
      <c r="F7" s="1"/>
      <c r="G7" s="14" t="s">
        <v>36</v>
      </c>
      <c r="H7" s="14"/>
      <c r="I7" s="14"/>
    </row>
    <row r="8" spans="3:9" ht="12.75">
      <c r="C8" s="3" t="s">
        <v>6</v>
      </c>
      <c r="D8" s="3"/>
      <c r="E8" s="3" t="s">
        <v>7</v>
      </c>
      <c r="F8" s="1"/>
      <c r="G8" s="3" t="s">
        <v>6</v>
      </c>
      <c r="H8" s="3"/>
      <c r="I8" s="3" t="s">
        <v>7</v>
      </c>
    </row>
    <row r="9" spans="3:9" ht="12.75">
      <c r="C9" s="3" t="s">
        <v>8</v>
      </c>
      <c r="D9" s="3"/>
      <c r="E9" s="3" t="s">
        <v>9</v>
      </c>
      <c r="F9" s="1"/>
      <c r="G9" s="3" t="s">
        <v>8</v>
      </c>
      <c r="H9" s="3"/>
      <c r="I9" s="3" t="s">
        <v>9</v>
      </c>
    </row>
    <row r="10" spans="3:9" ht="12.75">
      <c r="C10" s="3" t="s">
        <v>10</v>
      </c>
      <c r="D10" s="3"/>
      <c r="E10" s="3" t="s">
        <v>10</v>
      </c>
      <c r="F10" s="1"/>
      <c r="G10" s="3" t="s">
        <v>11</v>
      </c>
      <c r="H10" s="3"/>
      <c r="I10" s="3" t="s">
        <v>12</v>
      </c>
    </row>
    <row r="11" spans="3:9" ht="12.75">
      <c r="C11" s="3" t="s">
        <v>13</v>
      </c>
      <c r="D11" s="3"/>
      <c r="E11" s="3" t="s">
        <v>14</v>
      </c>
      <c r="F11" s="1"/>
      <c r="G11" s="3" t="s">
        <v>13</v>
      </c>
      <c r="H11" s="3"/>
      <c r="I11" s="3" t="s">
        <v>14</v>
      </c>
    </row>
    <row r="12" spans="3:9" ht="12.75">
      <c r="C12" s="3" t="s">
        <v>15</v>
      </c>
      <c r="D12" s="3"/>
      <c r="E12" s="3" t="s">
        <v>15</v>
      </c>
      <c r="F12" s="1"/>
      <c r="G12" s="3" t="s">
        <v>15</v>
      </c>
      <c r="H12" s="3"/>
      <c r="I12" s="3" t="s">
        <v>15</v>
      </c>
    </row>
    <row r="14" spans="1:9" ht="12.75">
      <c r="A14" t="s">
        <v>18</v>
      </c>
      <c r="C14" s="10">
        <v>16035</v>
      </c>
      <c r="D14" s="10"/>
      <c r="E14" s="10">
        <v>9670</v>
      </c>
      <c r="F14" s="10"/>
      <c r="G14" s="10">
        <v>62525</v>
      </c>
      <c r="H14" s="10"/>
      <c r="I14" s="10">
        <v>62109</v>
      </c>
    </row>
    <row r="15" spans="3:9" ht="4.5" customHeight="1" thickBot="1">
      <c r="C15" s="8"/>
      <c r="D15" s="8"/>
      <c r="E15" s="8"/>
      <c r="F15" s="8"/>
      <c r="G15" s="8"/>
      <c r="H15" s="8"/>
      <c r="I15" s="8"/>
    </row>
    <row r="16" spans="3:9" ht="13.5" thickTop="1">
      <c r="C16" s="6"/>
      <c r="D16" s="6"/>
      <c r="E16" s="6"/>
      <c r="F16" s="6"/>
      <c r="G16" s="6"/>
      <c r="H16" s="6"/>
      <c r="I16" s="6"/>
    </row>
    <row r="17" spans="1:9" ht="12.75">
      <c r="A17" t="s">
        <v>37</v>
      </c>
      <c r="C17" s="6">
        <v>6151</v>
      </c>
      <c r="D17" s="6"/>
      <c r="E17" s="6">
        <v>3191</v>
      </c>
      <c r="F17" s="6"/>
      <c r="G17" s="6">
        <v>20929</v>
      </c>
      <c r="H17" s="6"/>
      <c r="I17" s="6">
        <v>21510</v>
      </c>
    </row>
    <row r="18" spans="1:9" ht="12.75">
      <c r="A18" t="s">
        <v>38</v>
      </c>
      <c r="C18" s="6">
        <v>313</v>
      </c>
      <c r="D18" s="6"/>
      <c r="E18" s="6">
        <v>303</v>
      </c>
      <c r="F18" s="6"/>
      <c r="G18" s="6">
        <v>3091</v>
      </c>
      <c r="H18" s="6"/>
      <c r="I18" s="6">
        <v>3215</v>
      </c>
    </row>
    <row r="19" spans="1:9" ht="12.75">
      <c r="A19" t="s">
        <v>39</v>
      </c>
      <c r="C19" s="6">
        <v>-2477</v>
      </c>
      <c r="D19" s="6"/>
      <c r="E19" s="6">
        <v>-1664</v>
      </c>
      <c r="F19" s="6"/>
      <c r="G19" s="6">
        <v>-7501</v>
      </c>
      <c r="H19" s="6"/>
      <c r="I19" s="6">
        <v>-5962</v>
      </c>
    </row>
    <row r="20" spans="1:9" ht="12.75">
      <c r="A20" t="s">
        <v>40</v>
      </c>
      <c r="C20" s="6">
        <v>0</v>
      </c>
      <c r="D20" s="6"/>
      <c r="E20" s="6">
        <v>514</v>
      </c>
      <c r="F20" s="6"/>
      <c r="G20" s="6">
        <v>728</v>
      </c>
      <c r="H20" s="6"/>
      <c r="I20" s="6">
        <v>514</v>
      </c>
    </row>
    <row r="21" spans="3:9" ht="4.5" customHeight="1">
      <c r="C21" s="9"/>
      <c r="D21" s="9"/>
      <c r="E21" s="9"/>
      <c r="F21" s="9"/>
      <c r="G21" s="9"/>
      <c r="H21" s="9"/>
      <c r="I21" s="9"/>
    </row>
    <row r="22" spans="3:9" ht="12.75">
      <c r="C22" s="6"/>
      <c r="D22" s="6"/>
      <c r="E22" s="6"/>
      <c r="F22" s="6"/>
      <c r="G22" s="6"/>
      <c r="H22" s="6"/>
      <c r="I22" s="6"/>
    </row>
    <row r="23" spans="1:9" ht="12.75">
      <c r="A23" t="s">
        <v>41</v>
      </c>
      <c r="C23" s="6">
        <v>3987</v>
      </c>
      <c r="D23" s="6"/>
      <c r="E23" s="6">
        <v>2344</v>
      </c>
      <c r="F23" s="6"/>
      <c r="G23" s="6">
        <v>17247</v>
      </c>
      <c r="H23" s="6"/>
      <c r="I23" s="6">
        <v>19277</v>
      </c>
    </row>
    <row r="24" spans="3:9" ht="12.75">
      <c r="C24" s="6"/>
      <c r="D24" s="6"/>
      <c r="E24" s="6"/>
      <c r="F24" s="6"/>
      <c r="G24" s="6"/>
      <c r="H24" s="6"/>
      <c r="I24" s="6"/>
    </row>
    <row r="25" spans="1:9" ht="12.75">
      <c r="A25" t="s">
        <v>42</v>
      </c>
      <c r="C25" s="6">
        <v>-25</v>
      </c>
      <c r="D25" s="6"/>
      <c r="E25" s="6">
        <v>181</v>
      </c>
      <c r="F25" s="6"/>
      <c r="G25" s="6">
        <v>-99</v>
      </c>
      <c r="H25" s="6"/>
      <c r="I25" s="6">
        <v>-59</v>
      </c>
    </row>
    <row r="26" spans="1:9" ht="12.75">
      <c r="A26" t="s">
        <v>43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v>-1471</v>
      </c>
    </row>
    <row r="27" spans="3:9" ht="12.75">
      <c r="C27" s="6"/>
      <c r="D27" s="6"/>
      <c r="E27" s="6"/>
      <c r="F27" s="6"/>
      <c r="G27" s="6"/>
      <c r="H27" s="6"/>
      <c r="I27" s="6"/>
    </row>
    <row r="28" spans="1:9" ht="12.75">
      <c r="A28" t="s">
        <v>44</v>
      </c>
      <c r="C28" s="6">
        <v>3962</v>
      </c>
      <c r="D28" s="6"/>
      <c r="E28" s="6">
        <v>2525</v>
      </c>
      <c r="F28" s="6"/>
      <c r="G28" s="6">
        <v>17148</v>
      </c>
      <c r="H28" s="6"/>
      <c r="I28" s="6">
        <v>17747</v>
      </c>
    </row>
    <row r="29" spans="3:9" ht="12.75">
      <c r="C29" s="6"/>
      <c r="D29" s="6"/>
      <c r="E29" s="6"/>
      <c r="F29" s="6"/>
      <c r="G29" s="6"/>
      <c r="H29" s="6"/>
      <c r="I29" s="6"/>
    </row>
    <row r="30" spans="1:9" ht="12.75">
      <c r="A30" t="s">
        <v>45</v>
      </c>
      <c r="C30" s="9">
        <v>-521</v>
      </c>
      <c r="D30" s="9"/>
      <c r="E30" s="9">
        <v>-1062</v>
      </c>
      <c r="F30" s="9"/>
      <c r="G30" s="9">
        <v>-3094</v>
      </c>
      <c r="H30" s="9"/>
      <c r="I30" s="9">
        <v>-5903</v>
      </c>
    </row>
    <row r="31" spans="3:9" ht="12.75">
      <c r="C31" s="6"/>
      <c r="D31" s="6"/>
      <c r="E31" s="6"/>
      <c r="F31" s="6"/>
      <c r="G31" s="6"/>
      <c r="H31" s="6"/>
      <c r="I31" s="6"/>
    </row>
    <row r="32" spans="1:9" ht="12.75">
      <c r="A32" t="s">
        <v>46</v>
      </c>
      <c r="C32" s="6">
        <v>3441</v>
      </c>
      <c r="D32" s="6"/>
      <c r="E32" s="6">
        <v>1463</v>
      </c>
      <c r="F32" s="6"/>
      <c r="G32" s="6">
        <v>14054</v>
      </c>
      <c r="H32" s="6"/>
      <c r="I32" s="6">
        <v>11844</v>
      </c>
    </row>
    <row r="33" spans="3:9" ht="12.75">
      <c r="C33" s="6"/>
      <c r="D33" s="6"/>
      <c r="E33" s="6"/>
      <c r="F33" s="6"/>
      <c r="G33" s="6"/>
      <c r="H33" s="6"/>
      <c r="I33" s="6"/>
    </row>
    <row r="34" spans="1:9" ht="12.75">
      <c r="A34" t="s">
        <v>47</v>
      </c>
      <c r="C34" s="9">
        <v>239</v>
      </c>
      <c r="D34" s="9"/>
      <c r="E34" s="9">
        <v>278</v>
      </c>
      <c r="F34" s="9"/>
      <c r="G34" s="9">
        <v>-286</v>
      </c>
      <c r="H34" s="9"/>
      <c r="I34" s="9">
        <v>-84</v>
      </c>
    </row>
    <row r="35" spans="3:9" ht="12.75">
      <c r="C35" s="6"/>
      <c r="D35" s="6"/>
      <c r="E35" s="6"/>
      <c r="F35" s="6"/>
      <c r="G35" s="6"/>
      <c r="H35" s="6"/>
      <c r="I35" s="6"/>
    </row>
    <row r="36" spans="1:9" ht="13.5" thickBot="1">
      <c r="A36" t="s">
        <v>48</v>
      </c>
      <c r="C36" s="8">
        <v>3680</v>
      </c>
      <c r="D36" s="8"/>
      <c r="E36" s="8">
        <v>1741</v>
      </c>
      <c r="F36" s="8"/>
      <c r="G36" s="8">
        <v>13768</v>
      </c>
      <c r="H36" s="8"/>
      <c r="I36" s="8">
        <v>11760</v>
      </c>
    </row>
    <row r="37" spans="3:9" ht="13.5" thickTop="1">
      <c r="C37" s="5"/>
      <c r="D37" s="5"/>
      <c r="E37" s="5"/>
      <c r="F37" s="5"/>
      <c r="G37" s="5"/>
      <c r="H37" s="5"/>
      <c r="I37" s="5"/>
    </row>
    <row r="38" spans="1:9" ht="12.75">
      <c r="A38" t="s">
        <v>49</v>
      </c>
      <c r="C38" s="5"/>
      <c r="D38" s="5"/>
      <c r="E38" s="5"/>
      <c r="F38" s="5"/>
      <c r="G38" s="5"/>
      <c r="H38" s="5"/>
      <c r="I38" s="5"/>
    </row>
    <row r="39" spans="2:9" ht="12.75">
      <c r="B39" t="s">
        <v>50</v>
      </c>
      <c r="C39" s="5">
        <v>3.37</v>
      </c>
      <c r="D39" s="5"/>
      <c r="E39" s="5">
        <v>1.604668488486158</v>
      </c>
      <c r="F39" s="5"/>
      <c r="G39" s="5">
        <v>12.6</v>
      </c>
      <c r="H39" s="5"/>
      <c r="I39" s="5">
        <v>10.83911626915406</v>
      </c>
    </row>
    <row r="40" spans="2:9" ht="12.75">
      <c r="B40" t="s">
        <v>51</v>
      </c>
      <c r="C40" s="5">
        <v>2.83</v>
      </c>
      <c r="D40" s="5"/>
      <c r="E40" s="5">
        <v>0</v>
      </c>
      <c r="F40" s="5"/>
      <c r="G40" s="5">
        <v>11.26</v>
      </c>
      <c r="H40" s="5"/>
      <c r="I40" s="5">
        <v>0</v>
      </c>
    </row>
    <row r="41" spans="3:9" ht="12.75">
      <c r="C41" s="5"/>
      <c r="D41" s="5"/>
      <c r="E41" s="5"/>
      <c r="F41" s="5"/>
      <c r="G41" s="5"/>
      <c r="H41" s="5"/>
      <c r="I41" s="5"/>
    </row>
    <row r="42" spans="1:9" ht="12.75">
      <c r="A42" t="s">
        <v>23</v>
      </c>
      <c r="C42" s="5">
        <v>2.5</v>
      </c>
      <c r="D42" s="5"/>
      <c r="E42" s="5">
        <v>2.5</v>
      </c>
      <c r="F42" s="5"/>
      <c r="G42" s="5">
        <v>5</v>
      </c>
      <c r="H42" s="5"/>
      <c r="I42" s="5">
        <v>5</v>
      </c>
    </row>
    <row r="46" ht="12.75">
      <c r="A46" t="s">
        <v>104</v>
      </c>
    </row>
    <row r="47" ht="12.75">
      <c r="A47" s="15" t="s">
        <v>105</v>
      </c>
    </row>
  </sheetData>
  <mergeCells count="2">
    <mergeCell ref="G7:I7"/>
    <mergeCell ref="C7:E7"/>
  </mergeCells>
  <printOptions/>
  <pageMargins left="0" right="0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0" zoomScaleNormal="90" workbookViewId="0" topLeftCell="A1">
      <selection activeCell="A9" sqref="A9"/>
    </sheetView>
  </sheetViews>
  <sheetFormatPr defaultColWidth="9.140625" defaultRowHeight="12.75"/>
  <cols>
    <col min="1" max="1" width="36.7109375" style="0" customWidth="1"/>
    <col min="2" max="2" width="1.7109375" style="0" customWidth="1"/>
    <col min="3" max="3" width="11.28125" style="0" bestFit="1" customWidth="1"/>
    <col min="4" max="4" width="16.57421875" style="0" bestFit="1" customWidth="1"/>
    <col min="5" max="5" width="12.57421875" style="0" bestFit="1" customWidth="1"/>
    <col min="6" max="6" width="12.14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52</v>
      </c>
    </row>
    <row r="7" spans="3:6" ht="12.75">
      <c r="C7" s="3" t="s">
        <v>53</v>
      </c>
      <c r="D7" s="3" t="s">
        <v>54</v>
      </c>
      <c r="E7" s="3" t="s">
        <v>55</v>
      </c>
      <c r="F7" s="3"/>
    </row>
    <row r="8" spans="3:6" ht="12.75">
      <c r="C8" s="3" t="s">
        <v>56</v>
      </c>
      <c r="D8" s="3" t="s">
        <v>57</v>
      </c>
      <c r="E8" s="3" t="s">
        <v>57</v>
      </c>
      <c r="F8" s="3" t="s">
        <v>58</v>
      </c>
    </row>
    <row r="9" spans="3:6" ht="12.75">
      <c r="C9" s="3" t="s">
        <v>15</v>
      </c>
      <c r="D9" s="3" t="s">
        <v>15</v>
      </c>
      <c r="E9" s="3" t="s">
        <v>15</v>
      </c>
      <c r="F9" s="3" t="s">
        <v>15</v>
      </c>
    </row>
    <row r="11" spans="1:6" ht="12.75">
      <c r="A11" s="1" t="s">
        <v>59</v>
      </c>
      <c r="C11" s="6"/>
      <c r="D11" s="6"/>
      <c r="E11" s="6"/>
      <c r="F11" s="6"/>
    </row>
    <row r="12" spans="3:6" ht="12.75">
      <c r="C12" s="6"/>
      <c r="D12" s="6"/>
      <c r="E12" s="6"/>
      <c r="F12" s="6"/>
    </row>
    <row r="13" spans="1:6" ht="12.75">
      <c r="A13" t="s">
        <v>60</v>
      </c>
      <c r="C13" s="6">
        <v>108495.93</v>
      </c>
      <c r="D13" s="6">
        <v>44477.62</v>
      </c>
      <c r="E13" s="6">
        <v>67209.12</v>
      </c>
      <c r="F13" s="6">
        <v>220182.67</v>
      </c>
    </row>
    <row r="14" spans="3:6" ht="12.75">
      <c r="C14" s="6"/>
      <c r="D14" s="6"/>
      <c r="E14" s="6"/>
      <c r="F14" s="6"/>
    </row>
    <row r="15" spans="1:6" ht="12.75">
      <c r="A15" t="s">
        <v>61</v>
      </c>
      <c r="C15" s="6">
        <v>2670.13</v>
      </c>
      <c r="D15" s="6">
        <v>-1034.625</v>
      </c>
      <c r="E15" s="6">
        <v>9813.79522</v>
      </c>
      <c r="F15" s="6">
        <v>11449.300220000001</v>
      </c>
    </row>
    <row r="16" spans="3:6" ht="12.75">
      <c r="C16" s="6"/>
      <c r="D16" s="6"/>
      <c r="E16" s="6"/>
      <c r="F16" s="6"/>
    </row>
    <row r="17" spans="1:6" ht="13.5" thickBot="1">
      <c r="A17" t="s">
        <v>62</v>
      </c>
      <c r="C17" s="7">
        <v>111166.06</v>
      </c>
      <c r="D17" s="7">
        <v>43442.995</v>
      </c>
      <c r="E17" s="7">
        <v>77022.91522</v>
      </c>
      <c r="F17" s="7">
        <v>231631.97022</v>
      </c>
    </row>
    <row r="18" spans="3:6" ht="13.5" thickTop="1">
      <c r="C18" s="6"/>
      <c r="D18" s="6"/>
      <c r="E18" s="6"/>
      <c r="F18" s="6"/>
    </row>
    <row r="19" spans="3:6" ht="12.75">
      <c r="C19" s="6"/>
      <c r="D19" s="6"/>
      <c r="E19" s="6"/>
      <c r="F19" s="6"/>
    </row>
    <row r="20" spans="1:6" ht="12.75">
      <c r="A20" s="1" t="s">
        <v>63</v>
      </c>
      <c r="C20" s="6"/>
      <c r="D20" s="6"/>
      <c r="E20" s="6"/>
      <c r="F20" s="6"/>
    </row>
    <row r="21" spans="3:6" ht="12.75">
      <c r="C21" s="6"/>
      <c r="D21" s="6"/>
      <c r="E21" s="6"/>
      <c r="F21" s="6"/>
    </row>
    <row r="22" spans="1:6" ht="12.75">
      <c r="A22" t="s">
        <v>64</v>
      </c>
      <c r="C22" s="6">
        <v>108495.93</v>
      </c>
      <c r="D22" s="6">
        <v>44477.62</v>
      </c>
      <c r="E22" s="6">
        <v>59355.392</v>
      </c>
      <c r="F22" s="6">
        <v>212328.94199999998</v>
      </c>
    </row>
    <row r="23" spans="3:6" ht="12.75">
      <c r="C23" s="6"/>
      <c r="D23" s="6"/>
      <c r="E23" s="6"/>
      <c r="F23" s="6"/>
    </row>
    <row r="24" spans="1:6" ht="12.75">
      <c r="A24" t="s">
        <v>61</v>
      </c>
      <c r="C24" s="6">
        <v>0</v>
      </c>
      <c r="D24" s="6">
        <v>0</v>
      </c>
      <c r="E24" s="6">
        <v>7853.728</v>
      </c>
      <c r="F24" s="6">
        <v>7853.728</v>
      </c>
    </row>
    <row r="25" spans="3:6" ht="12.75">
      <c r="C25" s="6"/>
      <c r="D25" s="6"/>
      <c r="E25" s="6"/>
      <c r="F25" s="6"/>
    </row>
    <row r="26" spans="1:6" ht="13.5" thickBot="1">
      <c r="A26" t="s">
        <v>65</v>
      </c>
      <c r="C26" s="7">
        <v>108495.93</v>
      </c>
      <c r="D26" s="7">
        <v>44477.62</v>
      </c>
      <c r="E26" s="7">
        <v>67209.12</v>
      </c>
      <c r="F26" s="7">
        <v>220182.67</v>
      </c>
    </row>
    <row r="27" ht="13.5" thickTop="1"/>
    <row r="32" ht="12.75">
      <c r="A32" t="s">
        <v>106</v>
      </c>
    </row>
    <row r="33" ht="12.75">
      <c r="A33" t="s">
        <v>107</v>
      </c>
    </row>
  </sheetData>
  <printOptions/>
  <pageMargins left="0.44" right="0.64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9">
      <selection activeCell="B51" sqref="B51"/>
    </sheetView>
  </sheetViews>
  <sheetFormatPr defaultColWidth="9.140625" defaultRowHeight="12.75"/>
  <cols>
    <col min="1" max="1" width="2.57421875" style="0" customWidth="1"/>
    <col min="2" max="2" width="55.7109375" style="0" customWidth="1"/>
    <col min="3" max="3" width="12.00390625" style="0" bestFit="1" customWidth="1"/>
    <col min="4" max="4" width="1.7109375" style="0" customWidth="1"/>
    <col min="5" max="5" width="14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66</v>
      </c>
    </row>
    <row r="5" spans="3:5" ht="12.75">
      <c r="C5" s="3" t="s">
        <v>67</v>
      </c>
      <c r="D5" s="3"/>
      <c r="E5" s="3" t="s">
        <v>24</v>
      </c>
    </row>
    <row r="6" spans="3:5" ht="12.75">
      <c r="C6" s="3" t="s">
        <v>68</v>
      </c>
      <c r="D6" s="3"/>
      <c r="E6" s="3" t="s">
        <v>69</v>
      </c>
    </row>
    <row r="7" spans="3:5" ht="12.75">
      <c r="C7" s="3" t="s">
        <v>6</v>
      </c>
      <c r="D7" s="3"/>
      <c r="E7" s="3" t="s">
        <v>70</v>
      </c>
    </row>
    <row r="8" spans="3:5" ht="12.75">
      <c r="C8" s="3" t="s">
        <v>10</v>
      </c>
      <c r="D8" s="3"/>
      <c r="E8" s="3" t="s">
        <v>8</v>
      </c>
    </row>
    <row r="9" spans="3:5" ht="12.75">
      <c r="C9" s="3" t="s">
        <v>13</v>
      </c>
      <c r="D9" s="3"/>
      <c r="E9" s="3" t="s">
        <v>14</v>
      </c>
    </row>
    <row r="10" spans="3:5" ht="12.75">
      <c r="C10" s="3" t="s">
        <v>15</v>
      </c>
      <c r="D10" s="3"/>
      <c r="E10" s="3" t="s">
        <v>15</v>
      </c>
    </row>
    <row r="12" ht="12.75">
      <c r="A12" s="1" t="s">
        <v>71</v>
      </c>
    </row>
    <row r="13" spans="2:5" ht="12.75">
      <c r="B13" t="s">
        <v>72</v>
      </c>
      <c r="C13" s="6">
        <v>193880</v>
      </c>
      <c r="D13" s="6"/>
      <c r="E13" s="6">
        <v>60765</v>
      </c>
    </row>
    <row r="14" spans="2:5" ht="12.75">
      <c r="B14" t="s">
        <v>73</v>
      </c>
      <c r="C14" s="6">
        <v>7392</v>
      </c>
      <c r="D14" s="6"/>
      <c r="E14" s="6">
        <v>8273</v>
      </c>
    </row>
    <row r="15" spans="2:5" ht="12.75">
      <c r="B15" t="s">
        <v>74</v>
      </c>
      <c r="C15" s="9">
        <v>50080</v>
      </c>
      <c r="D15" s="6"/>
      <c r="E15" s="9">
        <v>54453</v>
      </c>
    </row>
    <row r="16" spans="3:5" ht="12.75">
      <c r="C16" s="6">
        <f>SUM(C13:C15)</f>
        <v>251352</v>
      </c>
      <c r="D16" s="6"/>
      <c r="E16" s="6">
        <v>123491</v>
      </c>
    </row>
    <row r="17" spans="1:5" ht="12.75">
      <c r="A17" s="1" t="s">
        <v>75</v>
      </c>
      <c r="C17" s="6"/>
      <c r="D17" s="6"/>
      <c r="E17" s="6"/>
    </row>
    <row r="18" spans="2:5" ht="12.75">
      <c r="B18" t="s">
        <v>76</v>
      </c>
      <c r="C18" s="6">
        <v>7155</v>
      </c>
      <c r="D18" s="6"/>
      <c r="E18" s="6">
        <v>24207</v>
      </c>
    </row>
    <row r="19" spans="2:5" ht="12.75">
      <c r="B19" t="s">
        <v>77</v>
      </c>
      <c r="C19" s="6">
        <v>16752</v>
      </c>
      <c r="D19" s="6"/>
      <c r="E19" s="6">
        <v>9333</v>
      </c>
    </row>
    <row r="20" spans="2:5" ht="12.75">
      <c r="B20" t="s">
        <v>78</v>
      </c>
      <c r="C20" s="6">
        <v>26695</v>
      </c>
      <c r="D20" s="6"/>
      <c r="E20" s="6">
        <v>36432</v>
      </c>
    </row>
    <row r="21" spans="2:5" ht="12.75">
      <c r="B21" t="s">
        <v>79</v>
      </c>
      <c r="C21" s="6">
        <v>28080</v>
      </c>
      <c r="D21" s="6"/>
      <c r="E21" s="6">
        <v>52480</v>
      </c>
    </row>
    <row r="22" spans="3:5" ht="12.75">
      <c r="C22" s="11">
        <f>SUM(C18:C21)</f>
        <v>78682</v>
      </c>
      <c r="D22" s="6"/>
      <c r="E22" s="11">
        <v>122452</v>
      </c>
    </row>
    <row r="23" spans="1:5" ht="12.75">
      <c r="A23" s="1" t="s">
        <v>80</v>
      </c>
      <c r="C23" s="6"/>
      <c r="D23" s="6"/>
      <c r="E23" s="6"/>
    </row>
    <row r="24" spans="2:5" ht="12.75">
      <c r="B24" t="s">
        <v>81</v>
      </c>
      <c r="C24" s="6">
        <v>14677</v>
      </c>
      <c r="D24" s="6"/>
      <c r="E24" s="6">
        <v>17035</v>
      </c>
    </row>
    <row r="25" spans="2:5" ht="12.75">
      <c r="B25" t="s">
        <v>82</v>
      </c>
      <c r="C25" s="6">
        <v>123</v>
      </c>
      <c r="D25" s="6"/>
      <c r="E25" s="6">
        <v>1109</v>
      </c>
    </row>
    <row r="26" spans="2:5" ht="12.75">
      <c r="B26" t="s">
        <v>83</v>
      </c>
      <c r="C26" s="6">
        <v>685</v>
      </c>
      <c r="D26" s="6"/>
      <c r="E26" s="6">
        <v>853</v>
      </c>
    </row>
    <row r="27" spans="3:5" ht="12.75">
      <c r="C27" s="11">
        <f>SUM(C24:C26)</f>
        <v>15485</v>
      </c>
      <c r="D27" s="6"/>
      <c r="E27" s="11">
        <v>18997</v>
      </c>
    </row>
    <row r="28" spans="3:5" ht="12.75">
      <c r="C28" s="6"/>
      <c r="D28" s="6"/>
      <c r="E28" s="6"/>
    </row>
    <row r="29" spans="1:5" ht="12.75">
      <c r="A29" s="13" t="s">
        <v>84</v>
      </c>
      <c r="C29" s="11">
        <f>C22-C27</f>
        <v>63197</v>
      </c>
      <c r="D29" s="6"/>
      <c r="E29" s="11">
        <v>103455</v>
      </c>
    </row>
    <row r="30" spans="3:5" ht="12.75">
      <c r="C30" s="6"/>
      <c r="D30" s="6"/>
      <c r="E30" s="6"/>
    </row>
    <row r="31" spans="1:5" ht="12.75">
      <c r="A31" s="1" t="s">
        <v>85</v>
      </c>
      <c r="C31" s="6"/>
      <c r="D31" s="6"/>
      <c r="E31" s="6"/>
    </row>
    <row r="32" spans="2:5" ht="12.75">
      <c r="B32" t="s">
        <v>86</v>
      </c>
      <c r="C32" s="6">
        <v>35040</v>
      </c>
      <c r="D32" s="6"/>
      <c r="E32" s="6">
        <v>0</v>
      </c>
    </row>
    <row r="33" spans="2:5" ht="12.75">
      <c r="B33" t="s">
        <v>87</v>
      </c>
      <c r="C33" s="6">
        <v>40781</v>
      </c>
      <c r="D33" s="6"/>
      <c r="E33" s="6">
        <v>0</v>
      </c>
    </row>
    <row r="34" spans="2:5" ht="12.75">
      <c r="B34" t="s">
        <v>88</v>
      </c>
      <c r="C34" s="6">
        <v>5110</v>
      </c>
      <c r="D34" s="6"/>
      <c r="E34" s="6">
        <v>5064</v>
      </c>
    </row>
    <row r="35" spans="3:5" ht="12.75">
      <c r="C35" s="11">
        <f>SUM(C32:C34)</f>
        <v>80931</v>
      </c>
      <c r="D35" s="6"/>
      <c r="E35" s="11">
        <v>5064</v>
      </c>
    </row>
    <row r="36" spans="3:5" ht="12.75">
      <c r="C36" s="6"/>
      <c r="D36" s="6"/>
      <c r="E36" s="6"/>
    </row>
    <row r="37" spans="3:5" ht="13.5" thickBot="1">
      <c r="C37" s="8">
        <f>-C35+C29+C16</f>
        <v>233618</v>
      </c>
      <c r="D37" s="6"/>
      <c r="E37" s="8">
        <v>221882</v>
      </c>
    </row>
    <row r="38" spans="3:5" ht="13.5" thickTop="1">
      <c r="C38" s="6"/>
      <c r="D38" s="6"/>
      <c r="E38" s="6"/>
    </row>
    <row r="39" spans="1:5" ht="12.75">
      <c r="A39" s="1" t="s">
        <v>89</v>
      </c>
      <c r="C39" s="6"/>
      <c r="D39" s="6"/>
      <c r="E39" s="6"/>
    </row>
    <row r="40" spans="2:5" ht="12.75">
      <c r="B40" t="s">
        <v>90</v>
      </c>
      <c r="C40" s="6">
        <v>111166</v>
      </c>
      <c r="D40" s="6"/>
      <c r="E40" s="6">
        <v>108496</v>
      </c>
    </row>
    <row r="41" spans="2:5" ht="12.75">
      <c r="B41" t="s">
        <v>57</v>
      </c>
      <c r="C41" s="9">
        <v>120466</v>
      </c>
      <c r="D41" s="6"/>
      <c r="E41" s="9">
        <v>111687</v>
      </c>
    </row>
    <row r="42" spans="2:5" ht="12.75">
      <c r="B42" t="s">
        <v>91</v>
      </c>
      <c r="C42" s="6">
        <f>SUM(C40:C41)</f>
        <v>231632</v>
      </c>
      <c r="D42" s="6"/>
      <c r="E42" s="6">
        <v>220183</v>
      </c>
    </row>
    <row r="43" spans="3:5" ht="12.75">
      <c r="C43" s="6"/>
      <c r="D43" s="6"/>
      <c r="E43" s="6"/>
    </row>
    <row r="44" spans="2:5" ht="12.75">
      <c r="B44" t="s">
        <v>47</v>
      </c>
      <c r="C44" s="6">
        <v>1986</v>
      </c>
      <c r="D44" s="6"/>
      <c r="E44" s="6">
        <v>1699</v>
      </c>
    </row>
    <row r="45" spans="3:5" ht="13.5" thickBot="1">
      <c r="C45" s="7">
        <f>SUM(C42:C44)</f>
        <v>233618</v>
      </c>
      <c r="D45" s="6"/>
      <c r="E45" s="7">
        <v>221882</v>
      </c>
    </row>
    <row r="46" spans="3:5" ht="13.5" thickTop="1">
      <c r="C46" s="5"/>
      <c r="D46" s="5"/>
      <c r="E46" s="5"/>
    </row>
    <row r="47" spans="1:5" ht="13.5" thickBot="1">
      <c r="A47" t="s">
        <v>29</v>
      </c>
      <c r="C47" s="12">
        <v>2.083658672615728</v>
      </c>
      <c r="D47" s="5"/>
      <c r="E47" s="12">
        <v>2.0294112225335494</v>
      </c>
    </row>
    <row r="48" spans="3:5" ht="13.5" thickTop="1">
      <c r="C48" s="16"/>
      <c r="D48" s="5"/>
      <c r="E48" s="16"/>
    </row>
    <row r="49" spans="1:5" ht="12.75">
      <c r="A49" t="s">
        <v>108</v>
      </c>
      <c r="C49" s="16"/>
      <c r="D49" s="5"/>
      <c r="E49" s="16"/>
    </row>
    <row r="50" spans="1:5" ht="12.75">
      <c r="A50" t="s">
        <v>107</v>
      </c>
      <c r="C50" s="16"/>
      <c r="D50" s="5"/>
      <c r="E50" s="16"/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26">
      <selection activeCell="B31" sqref="B31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15.7109375" style="0" customWidth="1"/>
    <col min="4" max="4" width="1.7109375" style="0" customWidth="1"/>
    <col min="5" max="5" width="15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92</v>
      </c>
    </row>
    <row r="6" spans="3:5" ht="12.75">
      <c r="C6" s="3" t="s">
        <v>67</v>
      </c>
      <c r="D6" s="3"/>
      <c r="E6" s="3" t="s">
        <v>67</v>
      </c>
    </row>
    <row r="7" spans="3:5" ht="12.75">
      <c r="C7" s="3" t="s">
        <v>68</v>
      </c>
      <c r="D7" s="3"/>
      <c r="E7" s="3" t="s">
        <v>68</v>
      </c>
    </row>
    <row r="8" spans="3:5" ht="12.75">
      <c r="C8" s="3" t="s">
        <v>6</v>
      </c>
      <c r="D8" s="3"/>
      <c r="E8" s="3" t="s">
        <v>6</v>
      </c>
    </row>
    <row r="9" spans="3:5" ht="12.75">
      <c r="C9" s="3" t="s">
        <v>10</v>
      </c>
      <c r="D9" s="3"/>
      <c r="E9" s="3" t="s">
        <v>10</v>
      </c>
    </row>
    <row r="10" spans="3:5" ht="12.75">
      <c r="C10" s="3" t="s">
        <v>13</v>
      </c>
      <c r="D10" s="3"/>
      <c r="E10" s="3" t="s">
        <v>14</v>
      </c>
    </row>
    <row r="11" spans="3:5" ht="12.75">
      <c r="C11" s="3" t="s">
        <v>93</v>
      </c>
      <c r="D11" s="3"/>
      <c r="E11" s="3" t="s">
        <v>93</v>
      </c>
    </row>
    <row r="12" spans="3:5" ht="12.75">
      <c r="C12" s="3"/>
      <c r="D12" s="3"/>
      <c r="E12" s="3"/>
    </row>
    <row r="13" spans="1:5" ht="12.75">
      <c r="A13" t="s">
        <v>94</v>
      </c>
      <c r="C13" s="6">
        <v>24935</v>
      </c>
      <c r="D13" s="6"/>
      <c r="E13" s="6">
        <v>14995</v>
      </c>
    </row>
    <row r="14" spans="1:5" ht="12.75">
      <c r="A14" t="s">
        <v>95</v>
      </c>
      <c r="C14" s="6">
        <v>-124035</v>
      </c>
      <c r="D14" s="6"/>
      <c r="E14" s="6">
        <v>-11948</v>
      </c>
    </row>
    <row r="15" spans="1:5" ht="12.75">
      <c r="A15" t="s">
        <v>96</v>
      </c>
      <c r="C15" s="6">
        <v>75660</v>
      </c>
      <c r="D15" s="6"/>
      <c r="E15" s="6">
        <v>-4070</v>
      </c>
    </row>
    <row r="16" spans="3:5" ht="12.75">
      <c r="C16" s="9"/>
      <c r="D16" s="6"/>
      <c r="E16" s="9"/>
    </row>
    <row r="17" spans="1:5" ht="12.75">
      <c r="A17" t="s">
        <v>97</v>
      </c>
      <c r="C17" s="6">
        <f>SUM(C13:C16)</f>
        <v>-23440</v>
      </c>
      <c r="D17" s="6"/>
      <c r="E17" s="6">
        <v>-1023</v>
      </c>
    </row>
    <row r="18" spans="3:5" ht="12.75">
      <c r="C18" s="6"/>
      <c r="D18" s="6"/>
      <c r="E18" s="6"/>
    </row>
    <row r="19" spans="1:5" ht="12.75">
      <c r="A19" t="s">
        <v>98</v>
      </c>
      <c r="C19" s="6">
        <v>51428</v>
      </c>
      <c r="D19" s="6"/>
      <c r="E19" s="6">
        <v>52451</v>
      </c>
    </row>
    <row r="20" spans="3:5" ht="12.75">
      <c r="C20" s="6"/>
      <c r="D20" s="6"/>
      <c r="E20" s="6"/>
    </row>
    <row r="21" spans="1:5" ht="13.5" thickBot="1">
      <c r="A21" t="s">
        <v>99</v>
      </c>
      <c r="C21" s="7">
        <f>SUM(C17:C20)</f>
        <v>27988</v>
      </c>
      <c r="D21" s="6"/>
      <c r="E21" s="7">
        <v>51428</v>
      </c>
    </row>
    <row r="22" spans="3:5" ht="13.5" thickTop="1">
      <c r="C22" s="6"/>
      <c r="D22" s="6"/>
      <c r="E22" s="6"/>
    </row>
    <row r="23" spans="1:5" ht="12.75">
      <c r="A23" t="s">
        <v>99</v>
      </c>
      <c r="C23" s="6"/>
      <c r="D23" s="6"/>
      <c r="E23" s="6"/>
    </row>
    <row r="24" spans="2:5" ht="12.75">
      <c r="B24" t="s">
        <v>100</v>
      </c>
      <c r="C24" s="6">
        <v>13576</v>
      </c>
      <c r="D24" s="6"/>
      <c r="E24" s="6">
        <v>38700</v>
      </c>
    </row>
    <row r="25" spans="2:5" ht="12.75">
      <c r="B25" t="s">
        <v>101</v>
      </c>
      <c r="C25" s="6">
        <v>14504</v>
      </c>
      <c r="D25" s="6"/>
      <c r="E25" s="6">
        <f>13779+1</f>
        <v>13780</v>
      </c>
    </row>
    <row r="26" spans="2:5" ht="12.75">
      <c r="B26" t="s">
        <v>102</v>
      </c>
      <c r="C26" s="6">
        <v>-92</v>
      </c>
      <c r="D26" s="6"/>
      <c r="E26" s="6">
        <f>-1051-1</f>
        <v>-1052</v>
      </c>
    </row>
    <row r="27" spans="3:5" ht="12.75">
      <c r="C27" s="6"/>
      <c r="D27" s="6"/>
      <c r="E27" s="6"/>
    </row>
    <row r="28" spans="2:5" ht="13.5" thickBot="1">
      <c r="B28" t="s">
        <v>103</v>
      </c>
      <c r="C28" s="7">
        <f>SUM(C24:C27)</f>
        <v>27988</v>
      </c>
      <c r="D28" s="6"/>
      <c r="E28" s="7">
        <f>SUM(E24:E27)</f>
        <v>51428</v>
      </c>
    </row>
    <row r="29" ht="13.5" thickTop="1"/>
    <row r="32" ht="12.75">
      <c r="A32" t="s">
        <v>109</v>
      </c>
    </row>
    <row r="33" ht="12.75">
      <c r="A33" t="s">
        <v>105</v>
      </c>
    </row>
  </sheetData>
  <printOptions/>
  <pageMargins left="0.65" right="0.38" top="1" bottom="1" header="0.4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CRESCENDO DEVELOPMENT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CRESCENDO DEVELOPMENT SDN BHD</dc:creator>
  <cp:keywords/>
  <dc:description/>
  <cp:lastModifiedBy>Tacs Corporation Sdn Bhd</cp:lastModifiedBy>
  <cp:lastPrinted>2003-03-31T03:08:47Z</cp:lastPrinted>
  <dcterms:created xsi:type="dcterms:W3CDTF">2003-03-25T06:27:28Z</dcterms:created>
  <dcterms:modified xsi:type="dcterms:W3CDTF">2003-03-31T03:08:50Z</dcterms:modified>
  <cp:category/>
  <cp:version/>
  <cp:contentType/>
  <cp:contentStatus/>
</cp:coreProperties>
</file>